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irholm.sharepoint.com/sites/TEAM-Design-Marketing2/Delte dokumenter/Marketing/CO2/Salgsværktøjer/"/>
    </mc:Choice>
  </mc:AlternateContent>
  <xr:revisionPtr revIDLastSave="76" documentId="13_ncr:1_{10DE6A8D-3EE9-4E77-BDB4-8E6B9A87AC3A}" xr6:coauthVersionLast="47" xr6:coauthVersionMax="47" xr10:uidLastSave="{3380BBE0-62DC-4823-B31A-91225F309FD3}"/>
  <bookViews>
    <workbookView xWindow="-120" yWindow="-120" windowWidth="29040" windowHeight="17520" xr2:uid="{3565F966-4138-4BCB-AE91-8C9B08D1CEAB}"/>
  </bookViews>
  <sheets>
    <sheet name="CO2e calculation" sheetId="1" r:id="rId1"/>
    <sheet name="Manufacturer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7" i="1"/>
  <c r="B25" i="1"/>
  <c r="B23" i="1"/>
  <c r="B24" i="1"/>
  <c r="B22" i="1"/>
  <c r="B19" i="1"/>
  <c r="C19" i="1" s="1"/>
  <c r="B28" i="1" l="1"/>
</calcChain>
</file>

<file path=xl/sharedStrings.xml><?xml version="1.0" encoding="utf-8"?>
<sst xmlns="http://schemas.openxmlformats.org/spreadsheetml/2006/main" count="49" uniqueCount="26">
  <si>
    <t>2023 values</t>
  </si>
  <si>
    <t>CO2e emissions per category</t>
  </si>
  <si>
    <t>Unit</t>
  </si>
  <si>
    <t>Conventional cotton</t>
  </si>
  <si>
    <t>CO2e/kg textile</t>
  </si>
  <si>
    <t>Virgin polyester</t>
  </si>
  <si>
    <t>Recycled polyester</t>
  </si>
  <si>
    <t>Textile manufacturing</t>
  </si>
  <si>
    <t>Packaging (paper &amp; plastic)</t>
  </si>
  <si>
    <t>Transport to Europe</t>
  </si>
  <si>
    <t>Product specifications</t>
  </si>
  <si>
    <t>Weight per piece</t>
  </si>
  <si>
    <t>kg</t>
  </si>
  <si>
    <t>Share of conventional cotton</t>
  </si>
  <si>
    <t>Share of virgin polyester</t>
  </si>
  <si>
    <t>Share of recycled polyester</t>
  </si>
  <si>
    <t>%</t>
  </si>
  <si>
    <t>Control-sum</t>
  </si>
  <si>
    <t>Input</t>
  </si>
  <si>
    <t>CO2 calculation</t>
  </si>
  <si>
    <t>Manufacturer</t>
  </si>
  <si>
    <t>kg CO2e</t>
  </si>
  <si>
    <t>Total</t>
  </si>
  <si>
    <t>Result</t>
  </si>
  <si>
    <t>Bed linen, sheets, table linen</t>
  </si>
  <si>
    <t>Last updated the 29-10-2024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</si>
</sst>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2CD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9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D2CD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142875</xdr:rowOff>
    </xdr:from>
    <xdr:to>
      <xdr:col>0</xdr:col>
      <xdr:colOff>1476376</xdr:colOff>
      <xdr:row>2</xdr:row>
      <xdr:rowOff>169079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C29FF06-EAC6-C344-3D65-460E47516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42875"/>
          <a:ext cx="1428750" cy="407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5043E-6BE5-4FB8-BA5A-45737418ADF2}">
  <dimension ref="A4:E34"/>
  <sheetViews>
    <sheetView showGridLines="0" tabSelected="1" workbookViewId="0"/>
  </sheetViews>
  <sheetFormatPr defaultRowHeight="15" x14ac:dyDescent="0.25"/>
  <cols>
    <col min="1" max="1" width="27.85546875" bestFit="1" customWidth="1"/>
    <col min="2" max="5" width="30.7109375" style="4" customWidth="1"/>
    <col min="6" max="6" width="30.7109375" customWidth="1"/>
  </cols>
  <sheetData>
    <row r="4" spans="1:3" x14ac:dyDescent="0.25">
      <c r="B4" s="7" t="s">
        <v>0</v>
      </c>
      <c r="C4" s="7"/>
    </row>
    <row r="5" spans="1:3" x14ac:dyDescent="0.25">
      <c r="A5" s="1" t="s">
        <v>1</v>
      </c>
      <c r="B5" s="2" t="s">
        <v>24</v>
      </c>
      <c r="C5" s="1" t="s">
        <v>2</v>
      </c>
    </row>
    <row r="6" spans="1:3" x14ac:dyDescent="0.25">
      <c r="A6" s="9" t="s">
        <v>3</v>
      </c>
      <c r="B6" s="10">
        <v>8.6969999999999992</v>
      </c>
      <c r="C6" s="9" t="s">
        <v>4</v>
      </c>
    </row>
    <row r="7" spans="1:3" x14ac:dyDescent="0.25">
      <c r="A7" s="9" t="s">
        <v>5</v>
      </c>
      <c r="B7" s="10">
        <v>5.9809999999999999</v>
      </c>
      <c r="C7" s="9" t="s">
        <v>4</v>
      </c>
    </row>
    <row r="8" spans="1:3" x14ac:dyDescent="0.25">
      <c r="A8" s="9" t="s">
        <v>6</v>
      </c>
      <c r="B8" s="10">
        <v>2.3460000000000001</v>
      </c>
      <c r="C8" s="9" t="s">
        <v>4</v>
      </c>
    </row>
    <row r="9" spans="1:3" x14ac:dyDescent="0.25">
      <c r="A9" s="9" t="s">
        <v>7</v>
      </c>
      <c r="B9" s="10">
        <v>5.0519999999999996</v>
      </c>
      <c r="C9" s="9" t="s">
        <v>4</v>
      </c>
    </row>
    <row r="10" spans="1:3" x14ac:dyDescent="0.25">
      <c r="A10" s="9" t="s">
        <v>8</v>
      </c>
      <c r="B10" s="10">
        <v>0.23200000000000001</v>
      </c>
      <c r="C10" s="9" t="s">
        <v>4</v>
      </c>
    </row>
    <row r="11" spans="1:3" x14ac:dyDescent="0.25">
      <c r="A11" s="9" t="s">
        <v>9</v>
      </c>
      <c r="B11" s="10">
        <v>0.248</v>
      </c>
      <c r="C11" s="9" t="s">
        <v>4</v>
      </c>
    </row>
    <row r="13" spans="1:3" x14ac:dyDescent="0.25">
      <c r="A13" s="1" t="s">
        <v>10</v>
      </c>
      <c r="B13" s="2" t="s">
        <v>18</v>
      </c>
      <c r="C13" s="2" t="s">
        <v>2</v>
      </c>
    </row>
    <row r="14" spans="1:3" x14ac:dyDescent="0.25">
      <c r="A14" s="9" t="s">
        <v>20</v>
      </c>
      <c r="B14" s="20" t="s">
        <v>24</v>
      </c>
      <c r="C14" s="13"/>
    </row>
    <row r="15" spans="1:3" x14ac:dyDescent="0.25">
      <c r="A15" s="9" t="s">
        <v>11</v>
      </c>
      <c r="B15" s="18">
        <v>0.8</v>
      </c>
      <c r="C15" s="11" t="s">
        <v>12</v>
      </c>
    </row>
    <row r="16" spans="1:3" x14ac:dyDescent="0.25">
      <c r="A16" s="9" t="s">
        <v>13</v>
      </c>
      <c r="B16" s="19">
        <v>0.4</v>
      </c>
      <c r="C16" s="11" t="s">
        <v>16</v>
      </c>
    </row>
    <row r="17" spans="1:5" x14ac:dyDescent="0.25">
      <c r="A17" s="9" t="s">
        <v>14</v>
      </c>
      <c r="B17" s="19">
        <v>0</v>
      </c>
      <c r="C17" s="11" t="s">
        <v>16</v>
      </c>
    </row>
    <row r="18" spans="1:5" x14ac:dyDescent="0.25">
      <c r="A18" s="9" t="s">
        <v>15</v>
      </c>
      <c r="B18" s="19">
        <v>0.6</v>
      </c>
      <c r="C18" s="11" t="s">
        <v>16</v>
      </c>
    </row>
    <row r="19" spans="1:5" x14ac:dyDescent="0.25">
      <c r="A19" s="9" t="s">
        <v>17</v>
      </c>
      <c r="B19" s="12">
        <f>SUM(B16:B18)</f>
        <v>1</v>
      </c>
      <c r="C19" s="11" t="str">
        <f>IF(B19=100%,"Correct","Error")</f>
        <v>Correct</v>
      </c>
    </row>
    <row r="20" spans="1:5" x14ac:dyDescent="0.25">
      <c r="B20" s="5"/>
    </row>
    <row r="21" spans="1:5" s="1" customFormat="1" x14ac:dyDescent="0.25">
      <c r="A21" s="1" t="s">
        <v>19</v>
      </c>
      <c r="B21" s="16" t="s">
        <v>23</v>
      </c>
      <c r="C21" s="2" t="s">
        <v>2</v>
      </c>
      <c r="D21" s="2"/>
      <c r="E21" s="2"/>
    </row>
    <row r="22" spans="1:5" x14ac:dyDescent="0.25">
      <c r="A22" s="9" t="s">
        <v>3</v>
      </c>
      <c r="B22" s="10">
        <f>INDEX(B6:E6,MATCH($B$14,$B$5:$E$5,0))*B16*$B$15</f>
        <v>2.7830399999999997</v>
      </c>
      <c r="C22" s="11" t="s">
        <v>21</v>
      </c>
    </row>
    <row r="23" spans="1:5" x14ac:dyDescent="0.25">
      <c r="A23" s="9" t="s">
        <v>5</v>
      </c>
      <c r="B23" s="10">
        <f>INDEX(B7:E7,MATCH($B$14,$B$5:$E$5,0))*B17*$B$15</f>
        <v>0</v>
      </c>
      <c r="C23" s="11" t="s">
        <v>21</v>
      </c>
    </row>
    <row r="24" spans="1:5" x14ac:dyDescent="0.25">
      <c r="A24" s="9" t="s">
        <v>6</v>
      </c>
      <c r="B24" s="10">
        <f>INDEX(B8:E8,MATCH($B$14,$B$5:$E$5,0))*B18*$B$15</f>
        <v>1.12608</v>
      </c>
      <c r="C24" s="11" t="s">
        <v>21</v>
      </c>
    </row>
    <row r="25" spans="1:5" x14ac:dyDescent="0.25">
      <c r="A25" s="9" t="s">
        <v>7</v>
      </c>
      <c r="B25" s="10">
        <f>INDEX(B9:E9,MATCH($B$14,$B$5:$E$5,0))*$B$15</f>
        <v>4.0415999999999999</v>
      </c>
      <c r="C25" s="11" t="s">
        <v>21</v>
      </c>
    </row>
    <row r="26" spans="1:5" x14ac:dyDescent="0.25">
      <c r="A26" s="9" t="s">
        <v>8</v>
      </c>
      <c r="B26" s="10">
        <f>INDEX(B10:E10,MATCH($B$14,$B$5:$E$5,0))*$B$15</f>
        <v>0.18560000000000001</v>
      </c>
      <c r="C26" s="11" t="s">
        <v>21</v>
      </c>
    </row>
    <row r="27" spans="1:5" x14ac:dyDescent="0.25">
      <c r="A27" s="9" t="s">
        <v>9</v>
      </c>
      <c r="B27" s="10">
        <f>INDEX(B11:E11,MATCH($B$14,$B$5:$E$5,0))*$B$15</f>
        <v>0.19840000000000002</v>
      </c>
      <c r="C27" s="11" t="s">
        <v>21</v>
      </c>
    </row>
    <row r="28" spans="1:5" s="1" customFormat="1" x14ac:dyDescent="0.25">
      <c r="A28" s="14" t="s">
        <v>22</v>
      </c>
      <c r="B28" s="15">
        <f>SUM(B22:B27)</f>
        <v>8.334719999999999</v>
      </c>
      <c r="C28" s="8" t="s">
        <v>21</v>
      </c>
      <c r="D28" s="2"/>
      <c r="E28" s="2"/>
    </row>
    <row r="30" spans="1:5" x14ac:dyDescent="0.25">
      <c r="A30" s="17" t="s">
        <v>25</v>
      </c>
      <c r="E30" s="3"/>
    </row>
    <row r="34" spans="5:5" x14ac:dyDescent="0.25">
      <c r="E34" s="6"/>
    </row>
  </sheetData>
  <sheetProtection algorithmName="SHA-512" hashValue="CoJhBVHZQRpXLkSWOasdCN/GBMfOo5prEXwcTRSPmGxoK0CcCthbxCd7WQbZ+PU5iihk+XCN2+P1ch4Fm3ZYGQ==" saltValue="OLMN9k7ap6hRVBYzuHNu6A==" spinCount="100000" sheet="1" objects="1" scenarios="1"/>
  <conditionalFormatting sqref="C19:C28">
    <cfRule type="containsText" dxfId="1" priority="1" operator="containsText" text="Error">
      <formula>NOT(ISERROR(SEARCH("Error",C19)))</formula>
    </cfRule>
    <cfRule type="containsText" dxfId="0" priority="2" operator="containsText" text="Correct">
      <formula>NOT(ISERROR(SEARCH("Correct",C19)))</formula>
    </cfRule>
  </conditionalFormatting>
  <pageMargins left="0.7" right="0.7" top="0.75" bottom="0.75" header="0.3" footer="0.3"/>
  <ignoredErrors>
    <ignoredError sqref="B19" formulaRang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8616B8-1C32-46DB-9EBB-892C72EB6E3B}">
          <x14:formula1>
            <xm:f>Manufacturer!$A$2:$A$5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E590-9D5E-4D6C-9B61-DE528562D3D4}">
  <dimension ref="A2"/>
  <sheetViews>
    <sheetView workbookViewId="0">
      <selection activeCell="A3" sqref="A3"/>
    </sheetView>
  </sheetViews>
  <sheetFormatPr defaultRowHeight="15" x14ac:dyDescent="0.25"/>
  <sheetData>
    <row r="2" spans="1:1" x14ac:dyDescent="0.25">
      <c r="A2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80413CD47101488918266996999802" ma:contentTypeVersion="34" ma:contentTypeDescription="Opret et nyt dokument." ma:contentTypeScope="" ma:versionID="afc0c3103917b12f9170196997b3f63d">
  <xsd:schema xmlns:xsd="http://www.w3.org/2001/XMLSchema" xmlns:xs="http://www.w3.org/2001/XMLSchema" xmlns:p="http://schemas.microsoft.com/office/2006/metadata/properties" xmlns:ns2="760ebeea-1fc1-4125-8d49-a691db207183" xmlns:ns3="9fe5abe8-daa2-4061-9782-97b9c5fd75ed" xmlns:ns4="aad74ab8-6c99-44fd-a473-8876dac4ae99" targetNamespace="http://schemas.microsoft.com/office/2006/metadata/properties" ma:root="true" ma:fieldsID="be03c03a01463bc4bdc716d03208bb8d" ns2:_="" ns3:_="" ns4:_="">
    <xsd:import namespace="760ebeea-1fc1-4125-8d49-a691db207183"/>
    <xsd:import namespace="9fe5abe8-daa2-4061-9782-97b9c5fd75ed"/>
    <xsd:import namespace="aad74ab8-6c99-44fd-a473-8876dac4ae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TaxCatchAll" minOccurs="0"/>
                <xsd:element ref="ns3:ked9c2302127475a905a55ca66f16274" minOccurs="0"/>
                <xsd:element ref="ns3:kfd52ca8190f40da8e4cc966cdc91da6" minOccurs="0"/>
                <xsd:element ref="ns2:MediaLengthInSecond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ebeea-1fc1-4125-8d49-a691db207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Billedmærker" ma:readOnly="false" ma:fieldId="{5cf76f15-5ced-4ddc-b409-7134ff3c332f}" ma:taxonomyMulti="true" ma:sspId="805f0482-ae38-43fe-9d18-73d0e7aa3d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5abe8-daa2-4061-9782-97b9c5fd75e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18ed93a-d018-4f85-9919-7bb5e0904543}" ma:internalName="TaxCatchAll" ma:showField="CatchAllData" ma:web="aad74ab8-6c99-44fd-a473-8876dac4ae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9c2302127475a905a55ca66f16274" ma:index="20" nillable="true" ma:taxonomy="true" ma:internalName="ked9c2302127475a905a55ca66f16274" ma:taxonomyFieldName="BeirholmTag" ma:displayName="BeirholmTag" ma:default="" ma:fieldId="{4ed9c230-2127-475a-905a-55ca66f16274}" ma:taxonomyMulti="true" ma:sspId="805f0482-ae38-43fe-9d18-73d0e7aa3dd6" ma:termSetId="1823bab8-bfa6-4a99-b5c0-7d5c29fccf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fd52ca8190f40da8e4cc966cdc91da6" ma:index="22" nillable="true" ma:taxonomy="true" ma:internalName="kfd52ca8190f40da8e4cc966cdc91da6" ma:taxonomyFieldName="StatusTag" ma:displayName="StatusTag" ma:default="" ma:fieldId="{4fd52ca8-190f-40da-8e4c-c966cdc91da6}" ma:sspId="805f0482-ae38-43fe-9d18-73d0e7aa3dd6" ma:termSetId="44df7231-79f4-47a4-8fe1-a95a1fc0034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74ab8-6c99-44fd-a473-8876dac4ae99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e5abe8-daa2-4061-9782-97b9c5fd75ed">
      <Value>11</Value>
      <Value>199</Value>
    </TaxCatchAll>
    <lcf76f155ced4ddcb4097134ff3c332f xmlns="760ebeea-1fc1-4125-8d49-a691db207183">
      <Terms xmlns="http://schemas.microsoft.com/office/infopath/2007/PartnerControls"/>
    </lcf76f155ced4ddcb4097134ff3c332f>
    <kfd52ca8190f40da8e4cc966cdc91da6 xmlns="9fe5abe8-daa2-4061-9782-97b9c5fd75ed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</TermName>
          <TermId xmlns="http://schemas.microsoft.com/office/infopath/2007/PartnerControls">8ed46d1b-e387-4da1-b727-c411ba316f61</TermId>
        </TermInfo>
      </Terms>
    </kfd52ca8190f40da8e4cc966cdc91da6>
    <ked9c2302127475a905a55ca66f16274 xmlns="9fe5abe8-daa2-4061-9782-97b9c5fd75e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CO2 salgsværktøjer</TermName>
          <TermId xmlns="http://schemas.microsoft.com/office/infopath/2007/PartnerControls">16bdae88-68c1-4c65-8729-19a533d2d494</TermId>
        </TermInfo>
      </Terms>
    </ked9c2302127475a905a55ca66f16274>
  </documentManagement>
</p:properties>
</file>

<file path=customXml/itemProps1.xml><?xml version="1.0" encoding="utf-8"?>
<ds:datastoreItem xmlns:ds="http://schemas.openxmlformats.org/officeDocument/2006/customXml" ds:itemID="{BEE0D869-6780-4337-AB5C-47FF9FD32E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0ebeea-1fc1-4125-8d49-a691db207183"/>
    <ds:schemaRef ds:uri="9fe5abe8-daa2-4061-9782-97b9c5fd75ed"/>
    <ds:schemaRef ds:uri="aad74ab8-6c99-44fd-a473-8876dac4ae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5FDA5B-E5C7-431C-A0EE-ED7FCCCF59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807B3D-FEF6-432D-9CE0-86B5EC3F733F}">
  <ds:schemaRefs>
    <ds:schemaRef ds:uri="http://schemas.microsoft.com/office/2006/metadata/properties"/>
    <ds:schemaRef ds:uri="http://schemas.microsoft.com/office/infopath/2007/PartnerControls"/>
    <ds:schemaRef ds:uri="9fe5abe8-daa2-4061-9782-97b9c5fd75ed"/>
    <ds:schemaRef ds:uri="760ebeea-1fc1-4125-8d49-a691db2071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CO2e calculation</vt:lpstr>
      <vt:lpstr>Manufacturer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Beirholm</dc:creator>
  <cp:lastModifiedBy>Andreas Beirholm</cp:lastModifiedBy>
  <dcterms:created xsi:type="dcterms:W3CDTF">2024-10-29T07:07:14Z</dcterms:created>
  <dcterms:modified xsi:type="dcterms:W3CDTF">2024-10-29T10:29:11Z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0x0101003780413CD47101488918266996999802</vt:lpwstr>
  </property>
  <property fmtid="{D5CDD505-2E9C-101B-9397-08002B2CF9AE}" pid="3" name="StatusTag">
    <vt:lpwstr>11;#Final|8ed46d1b-e387-4da1-b727-c411ba316f61</vt:lpwstr>
  </property>
  <property fmtid="{D5CDD505-2E9C-101B-9397-08002B2CF9AE}" pid="4" name="MediaServiceImageTags">
    <vt:lpwstr/>
  </property>
  <property fmtid="{D5CDD505-2E9C-101B-9397-08002B2CF9AE}" pid="5" name="BeirholmTag">
    <vt:lpwstr>199;#CO2 salgsværktøjer|16bdae88-68c1-4c65-8729-19a533d2d494</vt:lpwstr>
  </property>
</Properties>
</file>